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840" windowHeight="12585"/>
  </bookViews>
  <sheets>
    <sheet name="Plan1" sheetId="1" r:id="rId1"/>
    <sheet name="Plan2" sheetId="2" r:id="rId2"/>
    <sheet name="Plan3" sheetId="3" r:id="rId3"/>
  </sheets>
  <definedNames>
    <definedName name="_xlnm.Print_Area" localSheetId="0">Plan1!$B$2:$J$31</definedName>
  </definedNames>
  <calcPr calcId="145621"/>
</workbook>
</file>

<file path=xl/calcChain.xml><?xml version="1.0" encoding="utf-8"?>
<calcChain xmlns="http://schemas.openxmlformats.org/spreadsheetml/2006/main">
  <c r="H5" i="1" l="1"/>
  <c r="G22" i="1" l="1"/>
  <c r="J22" i="1" s="1"/>
  <c r="G30" i="1"/>
  <c r="J30" i="1" s="1"/>
  <c r="G29" i="1" l="1"/>
  <c r="J29" i="1" s="1"/>
  <c r="G25" i="1"/>
  <c r="J25" i="1" s="1"/>
  <c r="G24" i="1"/>
  <c r="J24" i="1" s="1"/>
  <c r="G23" i="1"/>
  <c r="J23" i="1" s="1"/>
  <c r="G21" i="1"/>
  <c r="J21" i="1" s="1"/>
  <c r="G15" i="1"/>
  <c r="J15" i="1" s="1"/>
  <c r="G9" i="1"/>
  <c r="J9" i="1" s="1"/>
  <c r="G10" i="1"/>
  <c r="J10" i="1" s="1"/>
  <c r="G11" i="1"/>
  <c r="J11" i="1" s="1"/>
  <c r="G12" i="1"/>
  <c r="J12" i="1" s="1"/>
  <c r="G13" i="1"/>
  <c r="J13" i="1" s="1"/>
  <c r="G14" i="1"/>
  <c r="J14" i="1" s="1"/>
  <c r="G8" i="1"/>
  <c r="J8" i="1" s="1"/>
  <c r="G5" i="1"/>
  <c r="J5" i="1" s="1"/>
  <c r="J31" i="1" l="1"/>
  <c r="G31" i="1"/>
  <c r="H30" i="1" s="1"/>
  <c r="H14" i="1"/>
  <c r="H9" i="1" l="1"/>
  <c r="H10" i="1"/>
  <c r="H25" i="1"/>
  <c r="H11" i="1"/>
  <c r="H12" i="1"/>
  <c r="H15" i="1"/>
  <c r="H13" i="1"/>
  <c r="H8" i="1"/>
  <c r="H29" i="1"/>
  <c r="H21" i="1"/>
  <c r="H24" i="1"/>
  <c r="H23" i="1"/>
  <c r="H22" i="1"/>
  <c r="H31" i="1" l="1"/>
</calcChain>
</file>

<file path=xl/sharedStrings.xml><?xml version="1.0" encoding="utf-8"?>
<sst xmlns="http://schemas.openxmlformats.org/spreadsheetml/2006/main" count="47" uniqueCount="45">
  <si>
    <t>Item</t>
  </si>
  <si>
    <t>Subitem</t>
  </si>
  <si>
    <t>Fator de ponderação</t>
  </si>
  <si>
    <t>Pontuação máxima</t>
  </si>
  <si>
    <t>PESO</t>
  </si>
  <si>
    <t>%</t>
  </si>
  <si>
    <t>01 - Regime de trabalho</t>
  </si>
  <si>
    <t>DE</t>
  </si>
  <si>
    <t>40H</t>
  </si>
  <si>
    <t>20H</t>
  </si>
  <si>
    <t>02 - Tempo de serviço na Instituição</t>
  </si>
  <si>
    <t>03 - Maior pontuação média nas atividades docentes (últimos dois anos)</t>
  </si>
  <si>
    <t>Proporcional</t>
  </si>
  <si>
    <t>04 - Número de créditos já concluídos (Proporcional ao número de créditos do programa em que o servidor está matriculado)</t>
  </si>
  <si>
    <t>06 - Pesquisa atende interesse de inserção social</t>
  </si>
  <si>
    <t>07 - Não estar contemplado com outro benefício</t>
  </si>
  <si>
    <t>08 - Maior número de orientações de IC ou TCC (últimos três anos)</t>
  </si>
  <si>
    <t>No Brasil - Até 150 km</t>
  </si>
  <si>
    <t>No Brasil - De 151 km até 250 km</t>
  </si>
  <si>
    <t>No Brasil - De 251 km até 500 km</t>
  </si>
  <si>
    <t>No Brasil - De 501 km até 1500 km</t>
  </si>
  <si>
    <t>No Brasil - Acima de 1500 km</t>
  </si>
  <si>
    <t>No exterior</t>
  </si>
  <si>
    <t>10 - Cargo de Gestão no âmbito do IFG</t>
  </si>
  <si>
    <t>1 por semestre</t>
  </si>
  <si>
    <t>12 - Semestres concluídos no curso de Mestrado/Doutorado ou trimestre no estágio Pós-Doutorado em que o servidor se encontra matriculado (Proporcional ao prazo estipulado pelo programa)</t>
  </si>
  <si>
    <t>14 - Concluiu pós-graduação (Especialização, Mestrado, Doutorado, Pós-Doutorado) sem afastamento durante o exercício no IFG</t>
  </si>
  <si>
    <t>15 - Solicitações anteriores de afastamento para a mesma matrícula</t>
  </si>
  <si>
    <t>Especialização</t>
  </si>
  <si>
    <t>Mestrado</t>
  </si>
  <si>
    <t>Doutorado</t>
  </si>
  <si>
    <t>Pós-Doutorado</t>
  </si>
  <si>
    <t>1 por edital</t>
  </si>
  <si>
    <t>05 - Projeto de pesquisa cadastrado no IFG (concluídos nos últimos 5 anos - com certificação)</t>
  </si>
  <si>
    <t>16 - Orientação/supervisão de estágio (últimos 3 anos)</t>
  </si>
  <si>
    <t>11 - Mestrado/Doutorado/Pós-doutorado com período a ser realizado no exterior</t>
  </si>
  <si>
    <t>Pontuação Máxima (Item)</t>
  </si>
  <si>
    <t>09 - Pontuação por distância aérea</t>
  </si>
  <si>
    <t>13 - Projeto de Ensino e/ou extensão cadastrados (concluídos nos últimos 5 anos)</t>
  </si>
  <si>
    <t>Pontuação Ponderada</t>
  </si>
  <si>
    <t>Pontuação Total</t>
  </si>
  <si>
    <t>Pontuação do Candidato por Item</t>
  </si>
  <si>
    <t>Assinatura do Candidato</t>
  </si>
  <si>
    <t>___________________________________________________</t>
  </si>
  <si>
    <t>Planilha de Pontuação do Plano de Capacitação dos Servidores Docentes do Instituto Federal de Goiás Câmpus Jataí 2019-2                                                           Autorização de Afastamento para Pós-Graduação Strictu Sensu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</si>
</sst>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3" fillId="4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10" fontId="0" fillId="0" borderId="1" xfId="1" applyNumberFormat="1" applyFont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/>
    </xf>
    <xf numFmtId="10" fontId="3" fillId="5" borderId="1" xfId="0" applyNumberFormat="1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10" fontId="0" fillId="0" borderId="1" xfId="1" applyNumberFormat="1" applyFont="1" applyBorder="1" applyAlignment="1" applyProtection="1">
      <alignment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5"/>
  <sheetViews>
    <sheetView showGridLines="0" tabSelected="1" workbookViewId="0">
      <selection activeCell="M10" sqref="M10"/>
    </sheetView>
  </sheetViews>
  <sheetFormatPr defaultRowHeight="15" x14ac:dyDescent="0.25"/>
  <cols>
    <col min="1" max="1" width="9.140625" style="1"/>
    <col min="2" max="2" width="50.42578125" style="2" customWidth="1"/>
    <col min="3" max="3" width="31" style="2" bestFit="1" customWidth="1"/>
    <col min="4" max="4" width="15" style="2" customWidth="1"/>
    <col min="5" max="5" width="12.85546875" style="2" customWidth="1"/>
    <col min="6" max="6" width="7.42578125" style="2" customWidth="1"/>
    <col min="7" max="7" width="13.42578125" style="2" customWidth="1"/>
    <col min="8" max="8" width="11.140625" style="2" bestFit="1" customWidth="1"/>
    <col min="9" max="9" width="20.7109375" style="1" customWidth="1"/>
    <col min="10" max="10" width="14.7109375" style="2" customWidth="1"/>
    <col min="11" max="16384" width="9.140625" style="1"/>
  </cols>
  <sheetData>
    <row r="2" spans="2:10" ht="40.5" customHeight="1" x14ac:dyDescent="0.3">
      <c r="B2" s="23" t="s">
        <v>44</v>
      </c>
      <c r="C2" s="23"/>
      <c r="D2" s="23"/>
      <c r="E2" s="23"/>
      <c r="F2" s="23"/>
      <c r="G2" s="23"/>
      <c r="H2" s="23"/>
      <c r="I2" s="23"/>
      <c r="J2" s="23"/>
    </row>
    <row r="3" spans="2:10" x14ac:dyDescent="0.25">
      <c r="I3" s="2"/>
    </row>
    <row r="4" spans="2:10" ht="56.25" x14ac:dyDescent="0.25"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36</v>
      </c>
      <c r="H4" s="14" t="s">
        <v>5</v>
      </c>
      <c r="I4" s="14" t="s">
        <v>41</v>
      </c>
      <c r="J4" s="14" t="s">
        <v>39</v>
      </c>
    </row>
    <row r="5" spans="2:10" x14ac:dyDescent="0.25">
      <c r="B5" s="21" t="s">
        <v>6</v>
      </c>
      <c r="C5" s="4" t="s">
        <v>7</v>
      </c>
      <c r="D5" s="5">
        <v>10</v>
      </c>
      <c r="E5" s="22">
        <v>10</v>
      </c>
      <c r="F5" s="22">
        <v>3</v>
      </c>
      <c r="G5" s="22">
        <f>E5*F5</f>
        <v>30</v>
      </c>
      <c r="H5" s="29">
        <f>G5/$G$31</f>
        <v>5.5350553505535055E-2</v>
      </c>
      <c r="I5" s="24"/>
      <c r="J5" s="25">
        <f>MIN($I5*$F5,$G5)</f>
        <v>0</v>
      </c>
    </row>
    <row r="6" spans="2:10" x14ac:dyDescent="0.25">
      <c r="B6" s="21"/>
      <c r="C6" s="4" t="s">
        <v>8</v>
      </c>
      <c r="D6" s="5">
        <v>5</v>
      </c>
      <c r="E6" s="22"/>
      <c r="F6" s="22"/>
      <c r="G6" s="22"/>
      <c r="H6" s="29"/>
      <c r="I6" s="24"/>
      <c r="J6" s="25"/>
    </row>
    <row r="7" spans="2:10" x14ac:dyDescent="0.25">
      <c r="B7" s="21"/>
      <c r="C7" s="4" t="s">
        <v>9</v>
      </c>
      <c r="D7" s="5">
        <v>2</v>
      </c>
      <c r="E7" s="22"/>
      <c r="F7" s="22"/>
      <c r="G7" s="22"/>
      <c r="H7" s="29"/>
      <c r="I7" s="24"/>
      <c r="J7" s="25"/>
    </row>
    <row r="8" spans="2:10" x14ac:dyDescent="0.25">
      <c r="B8" s="11" t="s">
        <v>10</v>
      </c>
      <c r="C8" s="4"/>
      <c r="D8" s="5">
        <v>0.65</v>
      </c>
      <c r="E8" s="6">
        <v>26</v>
      </c>
      <c r="F8" s="6">
        <v>5</v>
      </c>
      <c r="G8" s="6">
        <f>E8*F8</f>
        <v>130</v>
      </c>
      <c r="H8" s="7">
        <f t="shared" ref="H8:H15" si="0">G8/$G$31</f>
        <v>0.23985239852398524</v>
      </c>
      <c r="I8" s="8"/>
      <c r="J8" s="9">
        <f t="shared" ref="J8:J15" si="1">MIN($I8*$F8,$G8)</f>
        <v>0</v>
      </c>
    </row>
    <row r="9" spans="2:10" ht="30" x14ac:dyDescent="0.25">
      <c r="B9" s="11" t="s">
        <v>11</v>
      </c>
      <c r="C9" s="4"/>
      <c r="D9" s="5" t="s">
        <v>12</v>
      </c>
      <c r="E9" s="6">
        <v>10</v>
      </c>
      <c r="F9" s="6">
        <v>3</v>
      </c>
      <c r="G9" s="6">
        <f t="shared" ref="G9:G15" si="2">E9*F9</f>
        <v>30</v>
      </c>
      <c r="H9" s="7">
        <f t="shared" si="0"/>
        <v>5.5350553505535055E-2</v>
      </c>
      <c r="I9" s="8"/>
      <c r="J9" s="9">
        <f t="shared" si="1"/>
        <v>0</v>
      </c>
    </row>
    <row r="10" spans="2:10" ht="45" x14ac:dyDescent="0.25">
      <c r="B10" s="11" t="s">
        <v>13</v>
      </c>
      <c r="C10" s="4"/>
      <c r="D10" s="5" t="s">
        <v>12</v>
      </c>
      <c r="E10" s="6">
        <v>20</v>
      </c>
      <c r="F10" s="6">
        <v>1</v>
      </c>
      <c r="G10" s="6">
        <f t="shared" si="2"/>
        <v>20</v>
      </c>
      <c r="H10" s="7">
        <f t="shared" si="0"/>
        <v>3.6900369003690037E-2</v>
      </c>
      <c r="I10" s="8"/>
      <c r="J10" s="9">
        <f t="shared" si="1"/>
        <v>0</v>
      </c>
    </row>
    <row r="11" spans="2:10" ht="30" x14ac:dyDescent="0.25">
      <c r="B11" s="11" t="s">
        <v>33</v>
      </c>
      <c r="C11" s="4"/>
      <c r="D11" s="5">
        <v>1</v>
      </c>
      <c r="E11" s="6">
        <v>10</v>
      </c>
      <c r="F11" s="6">
        <v>2</v>
      </c>
      <c r="G11" s="6">
        <f t="shared" si="2"/>
        <v>20</v>
      </c>
      <c r="H11" s="7">
        <f t="shared" si="0"/>
        <v>3.6900369003690037E-2</v>
      </c>
      <c r="I11" s="8"/>
      <c r="J11" s="9">
        <f t="shared" si="1"/>
        <v>0</v>
      </c>
    </row>
    <row r="12" spans="2:10" x14ac:dyDescent="0.25">
      <c r="B12" s="11" t="s">
        <v>14</v>
      </c>
      <c r="C12" s="4"/>
      <c r="D12" s="5">
        <v>1</v>
      </c>
      <c r="E12" s="6">
        <v>1</v>
      </c>
      <c r="F12" s="6">
        <v>1</v>
      </c>
      <c r="G12" s="6">
        <f t="shared" si="2"/>
        <v>1</v>
      </c>
      <c r="H12" s="7">
        <f t="shared" si="0"/>
        <v>1.8450184501845018E-3</v>
      </c>
      <c r="I12" s="8"/>
      <c r="J12" s="9">
        <f t="shared" si="1"/>
        <v>0</v>
      </c>
    </row>
    <row r="13" spans="2:10" x14ac:dyDescent="0.25">
      <c r="B13" s="11" t="s">
        <v>15</v>
      </c>
      <c r="C13" s="4"/>
      <c r="D13" s="5">
        <v>1</v>
      </c>
      <c r="E13" s="6">
        <v>1</v>
      </c>
      <c r="F13" s="6">
        <v>1</v>
      </c>
      <c r="G13" s="6">
        <f t="shared" si="2"/>
        <v>1</v>
      </c>
      <c r="H13" s="7">
        <f t="shared" si="0"/>
        <v>1.8450184501845018E-3</v>
      </c>
      <c r="I13" s="8"/>
      <c r="J13" s="9">
        <f t="shared" si="1"/>
        <v>0</v>
      </c>
    </row>
    <row r="14" spans="2:10" ht="30" x14ac:dyDescent="0.25">
      <c r="B14" s="11" t="s">
        <v>16</v>
      </c>
      <c r="C14" s="4"/>
      <c r="D14" s="5">
        <v>1</v>
      </c>
      <c r="E14" s="6">
        <v>10</v>
      </c>
      <c r="F14" s="6">
        <v>3</v>
      </c>
      <c r="G14" s="6">
        <f t="shared" si="2"/>
        <v>30</v>
      </c>
      <c r="H14" s="7">
        <f t="shared" si="0"/>
        <v>5.5350553505535055E-2</v>
      </c>
      <c r="I14" s="8"/>
      <c r="J14" s="9">
        <f t="shared" si="1"/>
        <v>0</v>
      </c>
    </row>
    <row r="15" spans="2:10" x14ac:dyDescent="0.25">
      <c r="B15" s="21" t="s">
        <v>37</v>
      </c>
      <c r="C15" s="4" t="s">
        <v>17</v>
      </c>
      <c r="D15" s="5">
        <v>2</v>
      </c>
      <c r="E15" s="22">
        <v>12</v>
      </c>
      <c r="F15" s="22">
        <v>3</v>
      </c>
      <c r="G15" s="22">
        <f t="shared" si="2"/>
        <v>36</v>
      </c>
      <c r="H15" s="29">
        <f t="shared" si="0"/>
        <v>6.6420664206642069E-2</v>
      </c>
      <c r="I15" s="24"/>
      <c r="J15" s="26">
        <f t="shared" si="1"/>
        <v>0</v>
      </c>
    </row>
    <row r="16" spans="2:10" x14ac:dyDescent="0.25">
      <c r="B16" s="21"/>
      <c r="C16" s="4" t="s">
        <v>18</v>
      </c>
      <c r="D16" s="5">
        <v>4</v>
      </c>
      <c r="E16" s="22"/>
      <c r="F16" s="22"/>
      <c r="G16" s="22"/>
      <c r="H16" s="29"/>
      <c r="I16" s="24"/>
      <c r="J16" s="27"/>
    </row>
    <row r="17" spans="2:10" x14ac:dyDescent="0.25">
      <c r="B17" s="21"/>
      <c r="C17" s="4" t="s">
        <v>19</v>
      </c>
      <c r="D17" s="5">
        <v>6</v>
      </c>
      <c r="E17" s="22"/>
      <c r="F17" s="22"/>
      <c r="G17" s="22"/>
      <c r="H17" s="29"/>
      <c r="I17" s="24"/>
      <c r="J17" s="27"/>
    </row>
    <row r="18" spans="2:10" x14ac:dyDescent="0.25">
      <c r="B18" s="21"/>
      <c r="C18" s="4" t="s">
        <v>20</v>
      </c>
      <c r="D18" s="5">
        <v>8</v>
      </c>
      <c r="E18" s="22"/>
      <c r="F18" s="22"/>
      <c r="G18" s="22"/>
      <c r="H18" s="29"/>
      <c r="I18" s="24"/>
      <c r="J18" s="27"/>
    </row>
    <row r="19" spans="2:10" x14ac:dyDescent="0.25">
      <c r="B19" s="21"/>
      <c r="C19" s="4" t="s">
        <v>21</v>
      </c>
      <c r="D19" s="5">
        <v>10</v>
      </c>
      <c r="E19" s="22"/>
      <c r="F19" s="22"/>
      <c r="G19" s="22"/>
      <c r="H19" s="29"/>
      <c r="I19" s="24"/>
      <c r="J19" s="27"/>
    </row>
    <row r="20" spans="2:10" x14ac:dyDescent="0.25">
      <c r="B20" s="21"/>
      <c r="C20" s="4" t="s">
        <v>22</v>
      </c>
      <c r="D20" s="5">
        <v>12</v>
      </c>
      <c r="E20" s="22"/>
      <c r="F20" s="22"/>
      <c r="G20" s="22"/>
      <c r="H20" s="29"/>
      <c r="I20" s="24"/>
      <c r="J20" s="28"/>
    </row>
    <row r="21" spans="2:10" x14ac:dyDescent="0.25">
      <c r="B21" s="11" t="s">
        <v>23</v>
      </c>
      <c r="C21" s="4"/>
      <c r="D21" s="5" t="s">
        <v>24</v>
      </c>
      <c r="E21" s="6">
        <v>10</v>
      </c>
      <c r="F21" s="6">
        <v>2</v>
      </c>
      <c r="G21" s="10">
        <f t="shared" ref="G21:G22" si="3">E21*F21</f>
        <v>20</v>
      </c>
      <c r="H21" s="7">
        <f>G21/$G$31</f>
        <v>3.6900369003690037E-2</v>
      </c>
      <c r="I21" s="8"/>
      <c r="J21" s="9">
        <f>MIN($I21*$F21,$G21)</f>
        <v>0</v>
      </c>
    </row>
    <row r="22" spans="2:10" ht="30" x14ac:dyDescent="0.25">
      <c r="B22" s="11" t="s">
        <v>35</v>
      </c>
      <c r="C22" s="4"/>
      <c r="D22" s="5"/>
      <c r="E22" s="6">
        <v>12</v>
      </c>
      <c r="F22" s="6">
        <v>3</v>
      </c>
      <c r="G22" s="6">
        <f t="shared" si="3"/>
        <v>36</v>
      </c>
      <c r="H22" s="7">
        <f>G22/$G$31</f>
        <v>6.6420664206642069E-2</v>
      </c>
      <c r="I22" s="8"/>
      <c r="J22" s="9">
        <f>MIN($I22*$F22,$G22)</f>
        <v>0</v>
      </c>
    </row>
    <row r="23" spans="2:10" ht="60" x14ac:dyDescent="0.25">
      <c r="B23" s="11" t="s">
        <v>25</v>
      </c>
      <c r="C23" s="4"/>
      <c r="D23" s="5" t="s">
        <v>12</v>
      </c>
      <c r="E23" s="6">
        <v>24</v>
      </c>
      <c r="F23" s="6">
        <v>5</v>
      </c>
      <c r="G23" s="6">
        <f>E23*F23</f>
        <v>120</v>
      </c>
      <c r="H23" s="7">
        <f>G23/$G$31</f>
        <v>0.22140221402214022</v>
      </c>
      <c r="I23" s="8"/>
      <c r="J23" s="9">
        <f>MIN($I23*$F23,$G23)</f>
        <v>0</v>
      </c>
    </row>
    <row r="24" spans="2:10" ht="30" x14ac:dyDescent="0.25">
      <c r="B24" s="11" t="s">
        <v>38</v>
      </c>
      <c r="C24" s="4"/>
      <c r="D24" s="5">
        <v>1</v>
      </c>
      <c r="E24" s="6">
        <v>10</v>
      </c>
      <c r="F24" s="6">
        <v>2</v>
      </c>
      <c r="G24" s="6">
        <f>E24*F24</f>
        <v>20</v>
      </c>
      <c r="H24" s="7">
        <f>G24/$G$31</f>
        <v>3.6900369003690037E-2</v>
      </c>
      <c r="I24" s="8"/>
      <c r="J24" s="9">
        <f>MIN($I24*$F24,$G24)</f>
        <v>0</v>
      </c>
    </row>
    <row r="25" spans="2:10" x14ac:dyDescent="0.25">
      <c r="B25" s="21" t="s">
        <v>26</v>
      </c>
      <c r="C25" s="4" t="s">
        <v>28</v>
      </c>
      <c r="D25" s="5">
        <v>5</v>
      </c>
      <c r="E25" s="22">
        <v>15</v>
      </c>
      <c r="F25" s="22">
        <v>2</v>
      </c>
      <c r="G25" s="22">
        <f>E25*F25</f>
        <v>30</v>
      </c>
      <c r="H25" s="29">
        <f>G25/$G$31</f>
        <v>5.5350553505535055E-2</v>
      </c>
      <c r="I25" s="24"/>
      <c r="J25" s="26">
        <f>MIN($I25*$F25,$G25)</f>
        <v>0</v>
      </c>
    </row>
    <row r="26" spans="2:10" x14ac:dyDescent="0.25">
      <c r="B26" s="21"/>
      <c r="C26" s="4" t="s">
        <v>29</v>
      </c>
      <c r="D26" s="5">
        <v>10</v>
      </c>
      <c r="E26" s="22"/>
      <c r="F26" s="22"/>
      <c r="G26" s="22"/>
      <c r="H26" s="29"/>
      <c r="I26" s="24"/>
      <c r="J26" s="27"/>
    </row>
    <row r="27" spans="2:10" x14ac:dyDescent="0.25">
      <c r="B27" s="21"/>
      <c r="C27" s="4" t="s">
        <v>30</v>
      </c>
      <c r="D27" s="5">
        <v>15</v>
      </c>
      <c r="E27" s="22"/>
      <c r="F27" s="22"/>
      <c r="G27" s="22"/>
      <c r="H27" s="29"/>
      <c r="I27" s="24"/>
      <c r="J27" s="27"/>
    </row>
    <row r="28" spans="2:10" x14ac:dyDescent="0.25">
      <c r="B28" s="21"/>
      <c r="C28" s="4" t="s">
        <v>31</v>
      </c>
      <c r="D28" s="5">
        <v>10</v>
      </c>
      <c r="E28" s="22"/>
      <c r="F28" s="22"/>
      <c r="G28" s="22"/>
      <c r="H28" s="29"/>
      <c r="I28" s="24"/>
      <c r="J28" s="28"/>
    </row>
    <row r="29" spans="2:10" ht="30" x14ac:dyDescent="0.25">
      <c r="B29" s="11" t="s">
        <v>27</v>
      </c>
      <c r="C29" s="4"/>
      <c r="D29" s="5" t="s">
        <v>32</v>
      </c>
      <c r="E29" s="6">
        <v>2</v>
      </c>
      <c r="F29" s="6">
        <v>4</v>
      </c>
      <c r="G29" s="6">
        <f>E29*F29</f>
        <v>8</v>
      </c>
      <c r="H29" s="7">
        <f>G29/$G$31</f>
        <v>1.4760147601476014E-2</v>
      </c>
      <c r="I29" s="8"/>
      <c r="J29" s="9">
        <f>MIN($I29*$F29,$G29)</f>
        <v>0</v>
      </c>
    </row>
    <row r="30" spans="2:10" x14ac:dyDescent="0.25">
      <c r="B30" s="11" t="s">
        <v>34</v>
      </c>
      <c r="C30" s="4"/>
      <c r="D30" s="5">
        <v>1</v>
      </c>
      <c r="E30" s="6">
        <v>10</v>
      </c>
      <c r="F30" s="6">
        <v>1</v>
      </c>
      <c r="G30" s="6">
        <f t="shared" ref="G30" si="4">E30*F30</f>
        <v>10</v>
      </c>
      <c r="H30" s="7">
        <f>G30/$G$31</f>
        <v>1.8450184501845018E-2</v>
      </c>
      <c r="I30" s="8"/>
      <c r="J30" s="9">
        <f>MIN($I30*$F30,$G30)</f>
        <v>0</v>
      </c>
    </row>
    <row r="31" spans="2:10" ht="23.25" customHeight="1" x14ac:dyDescent="0.25">
      <c r="B31" s="18"/>
      <c r="C31" s="19"/>
      <c r="D31" s="19"/>
      <c r="E31" s="19"/>
      <c r="F31" s="20"/>
      <c r="G31" s="12">
        <f>SUM(G5:G30)</f>
        <v>542</v>
      </c>
      <c r="H31" s="13">
        <f>SUM(H5:H30)</f>
        <v>1.0000000000000002</v>
      </c>
      <c r="I31" s="15" t="s">
        <v>40</v>
      </c>
      <c r="J31" s="3">
        <f>SUM(J5:J30)</f>
        <v>0</v>
      </c>
    </row>
    <row r="32" spans="2:10" x14ac:dyDescent="0.25">
      <c r="I32" s="2"/>
    </row>
    <row r="33" spans="2:10" x14ac:dyDescent="0.25">
      <c r="I33" s="2"/>
    </row>
    <row r="34" spans="2:10" x14ac:dyDescent="0.25">
      <c r="B34" s="16" t="s">
        <v>43</v>
      </c>
      <c r="C34" s="16"/>
      <c r="D34" s="16"/>
      <c r="E34" s="16"/>
      <c r="F34" s="16"/>
      <c r="G34" s="16"/>
      <c r="H34" s="16"/>
      <c r="I34" s="16"/>
      <c r="J34" s="16"/>
    </row>
    <row r="35" spans="2:10" ht="15.75" x14ac:dyDescent="0.25">
      <c r="B35" s="17" t="s">
        <v>42</v>
      </c>
      <c r="C35" s="17"/>
      <c r="D35" s="17"/>
      <c r="E35" s="17"/>
      <c r="F35" s="17"/>
      <c r="G35" s="17"/>
      <c r="H35" s="17"/>
      <c r="I35" s="17"/>
      <c r="J35" s="17"/>
    </row>
  </sheetData>
  <sheetProtection password="AFA0" sheet="1" objects="1" scenarios="1"/>
  <mergeCells count="25">
    <mergeCell ref="B2:J2"/>
    <mergeCell ref="I5:I7"/>
    <mergeCell ref="I15:I20"/>
    <mergeCell ref="I25:I28"/>
    <mergeCell ref="J5:J7"/>
    <mergeCell ref="J15:J20"/>
    <mergeCell ref="J25:J28"/>
    <mergeCell ref="H5:H7"/>
    <mergeCell ref="H15:H20"/>
    <mergeCell ref="H25:H28"/>
    <mergeCell ref="B34:J34"/>
    <mergeCell ref="B35:J35"/>
    <mergeCell ref="B31:F31"/>
    <mergeCell ref="B5:B7"/>
    <mergeCell ref="E5:E7"/>
    <mergeCell ref="F5:F7"/>
    <mergeCell ref="G5:G7"/>
    <mergeCell ref="B25:B28"/>
    <mergeCell ref="E25:E28"/>
    <mergeCell ref="G25:G28"/>
    <mergeCell ref="F25:F28"/>
    <mergeCell ref="E15:E20"/>
    <mergeCell ref="F15:F20"/>
    <mergeCell ref="G15:G20"/>
    <mergeCell ref="B15:B20"/>
  </mergeCells>
  <pageMargins left="0.51181102362204722" right="0.51181102362204722" top="0.78740157480314965" bottom="0.78740157480314965" header="0.31496062992125984" footer="0.31496062992125984"/>
  <pageSetup paperSize="9" scale="7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O. Abreu</dc:creator>
  <cp:lastModifiedBy>Patricia Tinoco Santos</cp:lastModifiedBy>
  <cp:lastPrinted>2017-06-06T13:10:42Z</cp:lastPrinted>
  <dcterms:created xsi:type="dcterms:W3CDTF">2015-12-11T19:33:12Z</dcterms:created>
  <dcterms:modified xsi:type="dcterms:W3CDTF">2019-06-03T14:17:00Z</dcterms:modified>
</cp:coreProperties>
</file>